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2012" sheetId="1" r:id="rId1"/>
  </sheets>
  <externalReferences>
    <externalReference r:id="rId2"/>
  </externalReferences>
  <definedNames>
    <definedName name="_COA1" localSheetId="0">'2012'!$B$7:$B$31</definedName>
    <definedName name="_COA2012">'2012'!$B:$B</definedName>
    <definedName name="COA" localSheetId="0">'2012'!$B$7:$B$31</definedName>
    <definedName name="COA">'[1]2011'!$B$7:$B$37</definedName>
    <definedName name="_xlnm.Print_Area" localSheetId="0">'2012'!$A$1:$K$37</definedName>
  </definedNames>
  <calcPr calcId="145621"/>
</workbook>
</file>

<file path=xl/calcChain.xml><?xml version="1.0" encoding="utf-8"?>
<calcChain xmlns="http://schemas.openxmlformats.org/spreadsheetml/2006/main">
  <c r="J36" i="1" l="1"/>
  <c r="I31" i="1"/>
  <c r="I30" i="1"/>
  <c r="I29" i="1"/>
  <c r="I28" i="1"/>
  <c r="I27" i="1"/>
  <c r="I26" i="1"/>
  <c r="I25" i="1"/>
  <c r="I24" i="1"/>
  <c r="I23" i="1"/>
  <c r="I22" i="1"/>
  <c r="I15" i="1"/>
  <c r="I14" i="1"/>
  <c r="I13" i="1"/>
  <c r="I12" i="1"/>
  <c r="I11" i="1"/>
  <c r="I10" i="1"/>
  <c r="I9" i="1"/>
  <c r="I8" i="1"/>
  <c r="J19" i="1" l="1"/>
  <c r="J34" i="1" s="1"/>
  <c r="J37" i="1" s="1"/>
  <c r="J33" i="1"/>
</calcChain>
</file>

<file path=xl/sharedStrings.xml><?xml version="1.0" encoding="utf-8"?>
<sst xmlns="http://schemas.openxmlformats.org/spreadsheetml/2006/main" count="49" uniqueCount="49">
  <si>
    <t>(Income/Expenditure Statement for period 1 Jan 2012 to 31 Dec 2012)</t>
  </si>
  <si>
    <t>(   2012年   1月1日   至  12月31日 收/支表   )</t>
  </si>
  <si>
    <t xml:space="preserve">Income </t>
  </si>
  <si>
    <t>收入：</t>
  </si>
  <si>
    <t>Membership Fee received</t>
  </si>
  <si>
    <t>會員費</t>
  </si>
  <si>
    <t>Insurance Premium received</t>
  </si>
  <si>
    <t>保險費收入</t>
  </si>
  <si>
    <t>2011 AGM dinner Income</t>
  </si>
  <si>
    <t>2011年度週年大會收入</t>
  </si>
  <si>
    <t>F3F Contest Fee received</t>
  </si>
  <si>
    <t xml:space="preserve">F3F 聯賽比賽費 </t>
  </si>
  <si>
    <t>Scale F3F Contest Fee received</t>
  </si>
  <si>
    <t>像真機 F3F 比賽費</t>
  </si>
  <si>
    <t>EPP Contest Fee received</t>
  </si>
  <si>
    <t>EPP 比賽費</t>
  </si>
  <si>
    <t>DLG Contest Fee received</t>
  </si>
  <si>
    <t>熱氣流機比賽費</t>
  </si>
  <si>
    <t>Glider purchase for New Member received</t>
  </si>
  <si>
    <t>新會員代購滑翔機收入</t>
  </si>
  <si>
    <t>Total Income 總收入:</t>
  </si>
  <si>
    <t>Expense  支出:</t>
  </si>
  <si>
    <t>Insurance Premium paid to Bule Corss</t>
  </si>
  <si>
    <t>籃十字保險費支出</t>
  </si>
  <si>
    <t>2011 AGM dinner expense</t>
  </si>
  <si>
    <t>2011年度週年大會支出</t>
  </si>
  <si>
    <t>2011Year-end trophies</t>
  </si>
  <si>
    <t>2011 聯賽大獎獎牌</t>
  </si>
  <si>
    <t>F3F 2012 League trophies</t>
  </si>
  <si>
    <t>F3F 2012 聯賽每月獎座</t>
  </si>
  <si>
    <t>Scale F3F Contest trophies</t>
  </si>
  <si>
    <t>像真機 F3F 比賽獎座</t>
  </si>
  <si>
    <t>Printings, Photocopies &amp; Postage</t>
  </si>
  <si>
    <t>影印及其他文件費</t>
  </si>
  <si>
    <t>CNY Glider CaiQing expense</t>
  </si>
  <si>
    <t>農曆新年滑翔機採青活動支出</t>
  </si>
  <si>
    <t>HKRCSS BBQ expense</t>
  </si>
  <si>
    <t>滑翔機協會燒烤活動費用</t>
  </si>
  <si>
    <t>2011 Aviation Carnival expense</t>
  </si>
  <si>
    <t>2011航空嘉年華活動費用</t>
  </si>
  <si>
    <t>Equipment Purchase &amp; Maintenance</t>
  </si>
  <si>
    <t>比賽器材購置及維修費</t>
  </si>
  <si>
    <t>Total Expense 總支出:</t>
  </si>
  <si>
    <t>Surplus for year 2012</t>
  </si>
  <si>
    <t>2012 年度盈餘</t>
  </si>
  <si>
    <t>Cash at Bank as at 1 Jan , 2012</t>
  </si>
  <si>
    <t>Cash at Bank as at Dec 31, 2012</t>
  </si>
  <si>
    <t>戶口結存於2012年1月1日</t>
  </si>
  <si>
    <t>戶口結存於2012年12月31日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</si>
</sst>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0;[Red]0"/>
    <numFmt numFmtId="165" formatCode="&quot;$&quot;#,##0;[Red]&quot;$&quot;#,##0"/>
    <numFmt numFmtId="166" formatCode="&quot;HK$&quot;#,##0.00;[Red]&quot;HK$&quot;#,##0.00"/>
    <numFmt numFmtId="167" formatCode="&quot;HK$&quot;#,##0.00_);[Red]\(&quot;HK$&quot;#,##0.00\)"/>
    <numFmt numFmtId="168" formatCode="&quot;HK$&quot;#,##0.00_);\(&quot;HK$&quot;#,##0.00\)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17" borderId="1" applyNumberFormat="0" applyFont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13" fillId="19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166" fontId="0" fillId="0" borderId="0" xfId="0" applyNumberFormat="1">
      <alignment vertical="center"/>
    </xf>
    <xf numFmtId="167" fontId="0" fillId="0" borderId="0" xfId="0" applyNumberFormat="1">
      <alignment vertical="center"/>
    </xf>
    <xf numFmtId="168" fontId="0" fillId="0" borderId="0" xfId="0" applyNumberFormat="1" applyAlignment="1">
      <alignment horizontal="left" vertical="center"/>
    </xf>
    <xf numFmtId="168" fontId="0" fillId="0" borderId="0" xfId="0" applyNumberFormat="1">
      <alignment vertical="center"/>
    </xf>
  </cellXfs>
  <cellStyles count="42">
    <cellStyle name="20% - 輔色1" xfId="1"/>
    <cellStyle name="20% - 輔色2" xfId="2"/>
    <cellStyle name="20% - 輔色3" xfId="3"/>
    <cellStyle name="20% - 輔色4" xfId="4"/>
    <cellStyle name="20% - 輔色5" xfId="5"/>
    <cellStyle name="20% - 輔色6" xfId="6"/>
    <cellStyle name="40% - 輔色1" xfId="7"/>
    <cellStyle name="40% - 輔色2" xfId="8"/>
    <cellStyle name="40% - 輔色3" xfId="9"/>
    <cellStyle name="40% - 輔色4" xfId="10"/>
    <cellStyle name="40% - 輔色5" xfId="11"/>
    <cellStyle name="40% - 輔色6" xfId="12"/>
    <cellStyle name="60% - 輔色1" xfId="13"/>
    <cellStyle name="60% - 輔色2" xfId="14"/>
    <cellStyle name="60% - 輔色3" xfId="15"/>
    <cellStyle name="60% - 輔色4" xfId="16"/>
    <cellStyle name="60% - 輔色5" xfId="17"/>
    <cellStyle name="60% - 輔色6" xfId="18"/>
    <cellStyle name="Normal" xfId="0" builtinId="0"/>
    <cellStyle name="中等" xfId="19"/>
    <cellStyle name="備註" xfId="20"/>
    <cellStyle name="合計" xfId="21"/>
    <cellStyle name="壞" xfId="22"/>
    <cellStyle name="好" xfId="23"/>
    <cellStyle name="標題" xfId="24"/>
    <cellStyle name="標題 1" xfId="25"/>
    <cellStyle name="標題 2" xfId="26"/>
    <cellStyle name="標題 3" xfId="27"/>
    <cellStyle name="標題 4" xfId="28"/>
    <cellStyle name="檢查儲存格" xfId="29"/>
    <cellStyle name="計算方式" xfId="30"/>
    <cellStyle name="說明文字" xfId="31"/>
    <cellStyle name="警告文字" xfId="32"/>
    <cellStyle name="輔色1" xfId="33"/>
    <cellStyle name="輔色2" xfId="34"/>
    <cellStyle name="輔色3" xfId="35"/>
    <cellStyle name="輔色4" xfId="36"/>
    <cellStyle name="輔色5" xfId="37"/>
    <cellStyle name="輔色6" xfId="38"/>
    <cellStyle name="輸入" xfId="39"/>
    <cellStyle name="輸出" xfId="40"/>
    <cellStyle name="連結的儲存格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1</xdr:row>
      <xdr:rowOff>47625</xdr:rowOff>
    </xdr:from>
    <xdr:to>
      <xdr:col>3</xdr:col>
      <xdr:colOff>104775</xdr:colOff>
      <xdr:row>1</xdr:row>
      <xdr:rowOff>981075</xdr:rowOff>
    </xdr:to>
    <xdr:pic>
      <xdr:nvPicPr>
        <xdr:cNvPr id="2" name="Picture 1" descr="HKRCS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19075"/>
          <a:ext cx="2552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easurer%20of%20HKRCSS%202012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ance renewal 2012 batc 4"/>
      <sheetName val="Insurance renewal 2012 batch 3"/>
      <sheetName val="Insurance renewal 2012 batch 2"/>
      <sheetName val="Insurance renewal 2012 batch 1"/>
      <sheetName val="Mem Renewal up to 14 Sep 2012"/>
      <sheetName val="Mem Renewal up to 26 June 2012"/>
      <sheetName val="Mem Renewal up to 19 June 2012"/>
      <sheetName val="Treasurer of HKRCSS 2010"/>
      <sheetName val="Treasurer of HKRCSS 2011"/>
      <sheetName val="Treasurer of HKRCSS 2012"/>
      <sheetName val="2011"/>
      <sheetName val="2012"/>
      <sheetName val="Membership Renewal List"/>
      <sheetName val="Bank Reconciliation"/>
      <sheetName val="Reinbursement Net off summary 1"/>
      <sheetName val="Reinbursement Net off summary 2"/>
      <sheetName val="Reinbursement Net off summary 3"/>
      <sheetName val="Stock"/>
      <sheetName val="Batch 1 member renewal list"/>
      <sheetName val="Insurance renewal batch 1"/>
      <sheetName val="Insurance renewal batch 1 Bis"/>
      <sheetName val="Insurance renewal batch 2"/>
      <sheetName val="Insurance renewal batch 3"/>
      <sheetName val="Insurance renewal batch 4"/>
      <sheetName val="Insurance renewal batch 5"/>
      <sheetName val="Insurance renewal batch 6"/>
      <sheetName val="Insurance renewal batch 7"/>
      <sheetName val="Insurance renewal batch 8"/>
      <sheetName val="Insurance Renewal batch 9"/>
      <sheetName val="Insurance Renewal batch 10"/>
      <sheetName val="Insurance Renewal batch 11"/>
      <sheetName val="Insurance Renewal batch 12"/>
      <sheetName val="Insurance Renewal batch 13"/>
      <sheetName val="Insurance Renewal batch 14"/>
      <sheetName val="Member List sort by name"/>
      <sheetName val="Member2012"/>
      <sheetName val="2012-13 Renewal List batch 1"/>
      <sheetName val="2012-13 Renewal List batch 2"/>
      <sheetName val="2012-13 Renewal List batch 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 t="str">
            <v>Membership Fee received</v>
          </cell>
          <cell r="D6">
            <v>185</v>
          </cell>
        </row>
        <row r="8">
          <cell r="D8">
            <v>185</v>
          </cell>
          <cell r="E8">
            <v>0</v>
          </cell>
        </row>
        <row r="10">
          <cell r="C10" t="str">
            <v>Membership Fee received</v>
          </cell>
          <cell r="D10">
            <v>370</v>
          </cell>
        </row>
        <row r="11">
          <cell r="C11" t="str">
            <v>Membership Fee received</v>
          </cell>
          <cell r="D11">
            <v>185</v>
          </cell>
        </row>
        <row r="12">
          <cell r="C12" t="str">
            <v>Membership Fee received</v>
          </cell>
          <cell r="D12">
            <v>370</v>
          </cell>
        </row>
        <row r="13">
          <cell r="C13" t="str">
            <v>2011 AGM dinner Income</v>
          </cell>
          <cell r="D13">
            <v>9500</v>
          </cell>
        </row>
        <row r="14">
          <cell r="C14" t="str">
            <v>Printings, Photocopies &amp; Postage</v>
          </cell>
          <cell r="E14">
            <v>21.6</v>
          </cell>
        </row>
        <row r="15">
          <cell r="C15" t="str">
            <v>2011Year-end trophies</v>
          </cell>
          <cell r="E15">
            <v>3000</v>
          </cell>
        </row>
        <row r="16">
          <cell r="C16" t="str">
            <v>Printings, Photocopies &amp; Postage</v>
          </cell>
          <cell r="E16">
            <v>27</v>
          </cell>
        </row>
        <row r="17">
          <cell r="C17" t="str">
            <v>Printings, Photocopies &amp; Postage</v>
          </cell>
          <cell r="E17">
            <v>46</v>
          </cell>
        </row>
        <row r="18">
          <cell r="C18" t="str">
            <v>2011 Aviation Carnival expense</v>
          </cell>
          <cell r="E18">
            <v>300</v>
          </cell>
        </row>
        <row r="19">
          <cell r="C19" t="str">
            <v>2011 Aviation Carnival expense</v>
          </cell>
          <cell r="E19">
            <v>260</v>
          </cell>
        </row>
        <row r="20">
          <cell r="C20" t="str">
            <v>F3F Contest Fee received</v>
          </cell>
          <cell r="D20">
            <v>1120</v>
          </cell>
        </row>
        <row r="21">
          <cell r="C21" t="str">
            <v>Glider purchase for New Member received</v>
          </cell>
          <cell r="D21">
            <v>250</v>
          </cell>
        </row>
        <row r="22">
          <cell r="D22">
            <v>11795</v>
          </cell>
          <cell r="E22">
            <v>3654.6</v>
          </cell>
        </row>
        <row r="23">
          <cell r="C23" t="str">
            <v>2011 AGM dinner expense</v>
          </cell>
          <cell r="E23">
            <v>12000</v>
          </cell>
        </row>
        <row r="24">
          <cell r="C24" t="str">
            <v>Insurance Premium paid to Bule Corss</v>
          </cell>
          <cell r="E24">
            <v>697.87</v>
          </cell>
        </row>
        <row r="25">
          <cell r="C25" t="str">
            <v>CNY Glider CaiQing expense</v>
          </cell>
          <cell r="E25">
            <v>100</v>
          </cell>
        </row>
        <row r="26">
          <cell r="C26" t="str">
            <v>CNY Glider CaiQing expense</v>
          </cell>
          <cell r="E26">
            <v>60.9</v>
          </cell>
        </row>
        <row r="27">
          <cell r="C27" t="str">
            <v>F3F Contest Fee received</v>
          </cell>
          <cell r="D27">
            <v>140</v>
          </cell>
        </row>
        <row r="28">
          <cell r="D28">
            <v>11935</v>
          </cell>
          <cell r="E28">
            <v>16513.370000000003</v>
          </cell>
        </row>
        <row r="29">
          <cell r="C29" t="str">
            <v>F3F Contest Fee received</v>
          </cell>
          <cell r="D29">
            <v>1080</v>
          </cell>
        </row>
        <row r="30">
          <cell r="C30" t="str">
            <v>Insurance Premium paid to Bule Corss</v>
          </cell>
          <cell r="E30">
            <v>97.98</v>
          </cell>
        </row>
        <row r="31">
          <cell r="C31" t="str">
            <v>Membership Fee received</v>
          </cell>
          <cell r="D31">
            <v>370</v>
          </cell>
        </row>
        <row r="32">
          <cell r="D32">
            <v>1450</v>
          </cell>
          <cell r="E32">
            <v>97.98</v>
          </cell>
        </row>
        <row r="33">
          <cell r="C33" t="str">
            <v>Insurance Premium paid to Bule Corss</v>
          </cell>
          <cell r="E33">
            <v>72.73</v>
          </cell>
        </row>
        <row r="34">
          <cell r="C34" t="str">
            <v>Membership Fee received</v>
          </cell>
          <cell r="D34">
            <v>185</v>
          </cell>
        </row>
        <row r="37">
          <cell r="D37">
            <v>185</v>
          </cell>
          <cell r="E37">
            <v>72.73</v>
          </cell>
        </row>
        <row r="38">
          <cell r="C38" t="str">
            <v>Insurance Premium paid to Bule Corss</v>
          </cell>
          <cell r="E38">
            <v>52.3</v>
          </cell>
        </row>
        <row r="39">
          <cell r="C39" t="str">
            <v>Printings, Photocopies &amp; Postage</v>
          </cell>
          <cell r="E39">
            <v>58</v>
          </cell>
        </row>
        <row r="40">
          <cell r="C40" t="str">
            <v>Printings, Photocopies &amp; Postage</v>
          </cell>
          <cell r="E40">
            <v>9</v>
          </cell>
        </row>
        <row r="41">
          <cell r="C41" t="str">
            <v>Membership Fee received</v>
          </cell>
          <cell r="D41">
            <v>2960</v>
          </cell>
        </row>
        <row r="42">
          <cell r="C42" t="str">
            <v>Membership Fee received</v>
          </cell>
          <cell r="D42">
            <v>370</v>
          </cell>
        </row>
        <row r="43">
          <cell r="C43" t="str">
            <v>Membership Fee received</v>
          </cell>
          <cell r="D43">
            <v>370</v>
          </cell>
        </row>
        <row r="45">
          <cell r="D45">
            <v>3700</v>
          </cell>
          <cell r="E45">
            <v>119.3</v>
          </cell>
        </row>
        <row r="46">
          <cell r="C46" t="str">
            <v>Membership Fee received</v>
          </cell>
          <cell r="D46">
            <v>370</v>
          </cell>
        </row>
        <row r="47">
          <cell r="C47" t="str">
            <v>Membership Fee received</v>
          </cell>
          <cell r="D47">
            <v>5550</v>
          </cell>
        </row>
        <row r="48">
          <cell r="C48" t="str">
            <v>Membership Fee received</v>
          </cell>
          <cell r="D48">
            <v>370</v>
          </cell>
        </row>
        <row r="49">
          <cell r="C49" t="str">
            <v>Membership Fee received</v>
          </cell>
          <cell r="D49">
            <v>370</v>
          </cell>
        </row>
        <row r="50">
          <cell r="C50" t="str">
            <v>Membership Fee received</v>
          </cell>
          <cell r="D50">
            <v>740</v>
          </cell>
        </row>
        <row r="53">
          <cell r="D53">
            <v>7400</v>
          </cell>
          <cell r="E53">
            <v>0</v>
          </cell>
        </row>
        <row r="54">
          <cell r="C54" t="str">
            <v>Membership Fee received</v>
          </cell>
          <cell r="D54">
            <v>2960</v>
          </cell>
        </row>
        <row r="55">
          <cell r="C55" t="str">
            <v>F3F Contest Fee received</v>
          </cell>
          <cell r="D55">
            <v>960</v>
          </cell>
        </row>
        <row r="56">
          <cell r="C56" t="str">
            <v>Printings, Photocopies &amp; Postage</v>
          </cell>
          <cell r="E56">
            <v>20.5</v>
          </cell>
        </row>
        <row r="57">
          <cell r="C57" t="str">
            <v>Membership Fee received</v>
          </cell>
          <cell r="D57">
            <v>370</v>
          </cell>
        </row>
        <row r="58">
          <cell r="C58" t="str">
            <v>F3F Contest Fee received</v>
          </cell>
          <cell r="D58">
            <v>920</v>
          </cell>
        </row>
        <row r="59">
          <cell r="C59" t="str">
            <v>Membership Fee received</v>
          </cell>
          <cell r="D59">
            <v>370</v>
          </cell>
        </row>
        <row r="60">
          <cell r="C60" t="str">
            <v>Equipment Purchase &amp; Maintenance</v>
          </cell>
          <cell r="E60">
            <v>90</v>
          </cell>
        </row>
        <row r="62">
          <cell r="D62">
            <v>5580</v>
          </cell>
          <cell r="E62">
            <v>110.5</v>
          </cell>
        </row>
        <row r="63">
          <cell r="C63" t="str">
            <v>Insurance Premium paid to Bule Corss</v>
          </cell>
          <cell r="E63">
            <v>8580</v>
          </cell>
        </row>
        <row r="64">
          <cell r="C64" t="str">
            <v>Membership Fee received</v>
          </cell>
          <cell r="D64">
            <v>370</v>
          </cell>
        </row>
        <row r="65">
          <cell r="C65" t="str">
            <v>Insurance Premium paid to Bule Corss</v>
          </cell>
          <cell r="E65">
            <v>214.58</v>
          </cell>
        </row>
        <row r="66">
          <cell r="C66" t="str">
            <v>Membership Fee received</v>
          </cell>
          <cell r="D66">
            <v>370</v>
          </cell>
        </row>
        <row r="67">
          <cell r="C67" t="str">
            <v>F3F Contest Fee received</v>
          </cell>
          <cell r="D67">
            <v>40</v>
          </cell>
        </row>
        <row r="69">
          <cell r="D69">
            <v>780</v>
          </cell>
          <cell r="E69">
            <v>8794.58</v>
          </cell>
        </row>
        <row r="70">
          <cell r="C70" t="str">
            <v>Membership Fee received</v>
          </cell>
          <cell r="D70">
            <v>370</v>
          </cell>
        </row>
        <row r="74">
          <cell r="D74">
            <v>370</v>
          </cell>
          <cell r="E74">
            <v>0</v>
          </cell>
        </row>
        <row r="75">
          <cell r="C75" t="str">
            <v>Insurance Premium paid to Bule Corss</v>
          </cell>
          <cell r="E75">
            <v>393.59</v>
          </cell>
        </row>
        <row r="76">
          <cell r="C76" t="str">
            <v>Membership Fee received</v>
          </cell>
          <cell r="D76">
            <v>370</v>
          </cell>
        </row>
        <row r="79">
          <cell r="D79">
            <v>370</v>
          </cell>
          <cell r="E79">
            <v>393.59</v>
          </cell>
        </row>
        <row r="80">
          <cell r="C80" t="str">
            <v>Membership Fee received</v>
          </cell>
          <cell r="D80">
            <v>370</v>
          </cell>
        </row>
        <row r="81">
          <cell r="C81" t="str">
            <v>Membership Fee received</v>
          </cell>
          <cell r="D81">
            <v>370</v>
          </cell>
        </row>
        <row r="82">
          <cell r="C82" t="str">
            <v>Membership Fee received</v>
          </cell>
          <cell r="D82">
            <v>370</v>
          </cell>
        </row>
        <row r="83">
          <cell r="C83" t="str">
            <v>Insurance Premium paid to Bule Corss</v>
          </cell>
          <cell r="E83">
            <v>174.79</v>
          </cell>
        </row>
        <row r="84">
          <cell r="C84" t="str">
            <v>Scale F3F Contest Fee received</v>
          </cell>
          <cell r="D84">
            <v>140</v>
          </cell>
        </row>
        <row r="85">
          <cell r="C85" t="str">
            <v>Scale F3F Contest trophies</v>
          </cell>
          <cell r="E85">
            <v>300</v>
          </cell>
        </row>
        <row r="86">
          <cell r="C86" t="str">
            <v>F3F Contest Fee received</v>
          </cell>
          <cell r="D86">
            <v>760</v>
          </cell>
        </row>
        <row r="87">
          <cell r="C87" t="str">
            <v>Equipment Purchase &amp; Maintenance</v>
          </cell>
          <cell r="E87">
            <v>200</v>
          </cell>
        </row>
        <row r="88">
          <cell r="C88" t="str">
            <v>Printings, Photocopies &amp; Postage</v>
          </cell>
          <cell r="E88">
            <v>8</v>
          </cell>
        </row>
        <row r="89">
          <cell r="C89" t="str">
            <v>F3F Contest Fee received</v>
          </cell>
          <cell r="D89">
            <v>880</v>
          </cell>
        </row>
        <row r="92">
          <cell r="D92">
            <v>2890</v>
          </cell>
          <cell r="E92">
            <v>682.79</v>
          </cell>
        </row>
        <row r="93">
          <cell r="C93" t="str">
            <v>Membership Fee received</v>
          </cell>
          <cell r="D93">
            <v>370</v>
          </cell>
        </row>
        <row r="94">
          <cell r="C94" t="str">
            <v>F3F Contest Fee received</v>
          </cell>
          <cell r="D94">
            <v>960</v>
          </cell>
        </row>
        <row r="95">
          <cell r="C95" t="str">
            <v>Printings, Photocopies &amp; Postage</v>
          </cell>
          <cell r="E95">
            <v>100</v>
          </cell>
        </row>
        <row r="96">
          <cell r="C96" t="str">
            <v>DLG Contest Fee received</v>
          </cell>
          <cell r="D96">
            <v>140</v>
          </cell>
        </row>
        <row r="97">
          <cell r="C97" t="str">
            <v>Equipment Purchase &amp; Maintenance</v>
          </cell>
          <cell r="E97">
            <v>1807.67</v>
          </cell>
        </row>
        <row r="98">
          <cell r="C98" t="str">
            <v>Insurance Premium paid to Bule Corss</v>
          </cell>
          <cell r="E98">
            <v>312.22000000000003</v>
          </cell>
        </row>
        <row r="99">
          <cell r="C99" t="str">
            <v>Insurance Premium paid to Bule Corss</v>
          </cell>
          <cell r="E99">
            <v>153.69999999999999</v>
          </cell>
        </row>
        <row r="100">
          <cell r="C100" t="str">
            <v>Insurance Premium paid to Bule Corss</v>
          </cell>
          <cell r="E100">
            <v>150.08000000000001</v>
          </cell>
        </row>
        <row r="101">
          <cell r="C101" t="str">
            <v>Membership Fee received</v>
          </cell>
          <cell r="D101">
            <v>370</v>
          </cell>
        </row>
        <row r="102">
          <cell r="C102" t="str">
            <v>HKRCSS BBQ expense</v>
          </cell>
          <cell r="E102">
            <v>1050</v>
          </cell>
        </row>
        <row r="103">
          <cell r="C103" t="str">
            <v>F3F Contest Fee received</v>
          </cell>
          <cell r="D103">
            <v>1040</v>
          </cell>
        </row>
        <row r="104">
          <cell r="C104" t="str">
            <v>Equipment Purchase &amp; Maintenance</v>
          </cell>
          <cell r="E104">
            <v>490</v>
          </cell>
        </row>
        <row r="107">
          <cell r="D107">
            <v>2880</v>
          </cell>
          <cell r="E107">
            <v>4063.67</v>
          </cell>
        </row>
        <row r="108">
          <cell r="C108" t="str">
            <v>Printings, Photocopies &amp; Postage</v>
          </cell>
          <cell r="E108">
            <v>12</v>
          </cell>
        </row>
        <row r="109">
          <cell r="C109" t="str">
            <v>Equipment Purchase &amp; Maintenance</v>
          </cell>
          <cell r="E109">
            <v>190</v>
          </cell>
        </row>
        <row r="110">
          <cell r="C110" t="str">
            <v>Equipment Purchase &amp; Maintenance</v>
          </cell>
          <cell r="E110">
            <v>52</v>
          </cell>
        </row>
        <row r="111">
          <cell r="C111" t="str">
            <v>Insurance Premium paid to Bule Corss</v>
          </cell>
          <cell r="E111">
            <v>138.03</v>
          </cell>
        </row>
        <row r="112">
          <cell r="C112" t="str">
            <v>Insurance Premium paid to Bule Corss</v>
          </cell>
          <cell r="E112">
            <v>122.36</v>
          </cell>
        </row>
        <row r="113">
          <cell r="C113" t="str">
            <v>EPP Contest fee received</v>
          </cell>
          <cell r="D113">
            <v>300</v>
          </cell>
        </row>
        <row r="114">
          <cell r="C114" t="str">
            <v>F3F 2012 League trophies</v>
          </cell>
          <cell r="E114">
            <v>1280</v>
          </cell>
        </row>
        <row r="119">
          <cell r="D119">
            <v>300</v>
          </cell>
          <cell r="E119">
            <v>1794.3899999999999</v>
          </cell>
        </row>
        <row r="124">
          <cell r="D124">
            <v>185</v>
          </cell>
        </row>
      </sheetData>
      <sheetData sheetId="10">
        <row r="7">
          <cell r="B7" t="str">
            <v xml:space="preserve">Income </v>
          </cell>
        </row>
        <row r="8">
          <cell r="B8" t="str">
            <v>Membership Fee received</v>
          </cell>
        </row>
        <row r="9">
          <cell r="B9" t="str">
            <v>Insurance Premium received</v>
          </cell>
        </row>
        <row r="10">
          <cell r="B10" t="str">
            <v>2010 AGM dinner Income</v>
          </cell>
        </row>
        <row r="11">
          <cell r="B11" t="str">
            <v>F3F Contest Fee received</v>
          </cell>
        </row>
        <row r="12">
          <cell r="B12" t="str">
            <v>EPP Contest fee received</v>
          </cell>
        </row>
        <row r="13">
          <cell r="B13" t="str">
            <v>Donations by members to HK Red Cross received</v>
          </cell>
        </row>
        <row r="14">
          <cell r="B14" t="str">
            <v>Glider purchase for New Member received</v>
          </cell>
        </row>
        <row r="15">
          <cell r="B15" t="str">
            <v>Misc. Income received</v>
          </cell>
        </row>
        <row r="21">
          <cell r="B21" t="str">
            <v>Expense  支出:</v>
          </cell>
        </row>
        <row r="22">
          <cell r="B22" t="str">
            <v>Insurance Premium paid to Bule Corss</v>
          </cell>
        </row>
        <row r="23">
          <cell r="B23" t="str">
            <v>2010 AGM dinner expense</v>
          </cell>
        </row>
        <row r="24">
          <cell r="B24" t="str">
            <v>F3F 2010Year-end trophies</v>
          </cell>
        </row>
        <row r="25">
          <cell r="B25" t="str">
            <v>F3F 2011 League trophies</v>
          </cell>
        </row>
        <row r="26">
          <cell r="B26" t="str">
            <v>EPP contest trophies</v>
          </cell>
        </row>
        <row r="27">
          <cell r="B27" t="str">
            <v>Printings, Photocopies &amp; Postage</v>
          </cell>
        </row>
        <row r="28">
          <cell r="B28" t="str">
            <v>HKRCSS BBQ expense</v>
          </cell>
        </row>
        <row r="29">
          <cell r="B29" t="str">
            <v>2011 Aviation Carnival expense</v>
          </cell>
        </row>
        <row r="30">
          <cell r="B30" t="str">
            <v>Donations by members to HK Red Cross paid</v>
          </cell>
        </row>
        <row r="31">
          <cell r="B31" t="str">
            <v>Glider Purchase for New Member paid</v>
          </cell>
        </row>
        <row r="32">
          <cell r="B32" t="str">
            <v>Equipment Purchase &amp; Maintenance</v>
          </cell>
        </row>
        <row r="33">
          <cell r="B33" t="str">
            <v>TR2010 Site fee (Permit)</v>
          </cell>
        </row>
        <row r="34">
          <cell r="B34" t="str">
            <v>TR2010 Label</v>
          </cell>
        </row>
        <row r="35">
          <cell r="B35" t="str">
            <v>HKRCSS Towel</v>
          </cell>
        </row>
        <row r="36">
          <cell r="B36" t="str">
            <v>Funeral Wreath</v>
          </cell>
        </row>
        <row r="37">
          <cell r="B37" t="str">
            <v>Bank Charges</v>
          </cell>
        </row>
        <row r="43">
          <cell r="J43">
            <v>30707.019999999993</v>
          </cell>
        </row>
      </sheetData>
      <sheetData sheetId="11"/>
      <sheetData sheetId="12">
        <row r="236">
          <cell r="AD236">
            <v>990</v>
          </cell>
          <cell r="AK236">
            <v>10780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tabSelected="1" view="pageBreakPreview" topLeftCell="A15" zoomScaleNormal="100" zoomScaleSheetLayoutView="100" workbookViewId="0">
      <selection activeCell="E38" sqref="E38"/>
    </sheetView>
  </sheetViews>
  <sheetFormatPr defaultRowHeight="16.5"/>
  <cols>
    <col min="1" max="1" width="9.5" customWidth="1"/>
    <col min="2" max="3" width="15.625" customWidth="1"/>
    <col min="4" max="4" width="13.25" customWidth="1"/>
    <col min="5" max="6" width="15.625" customWidth="1"/>
    <col min="7" max="8" width="8.25" customWidth="1"/>
    <col min="9" max="9" width="15.25" customWidth="1"/>
    <col min="10" max="10" width="15.625" customWidth="1"/>
    <col min="11" max="12" width="6.875" customWidth="1"/>
  </cols>
  <sheetData>
    <row r="1" spans="2:11" ht="13.5" customHeight="1"/>
    <row r="2" spans="2:11" ht="81.75" customHeight="1"/>
    <row r="3" spans="2:11" ht="52.5" customHeight="1">
      <c r="I3" s="1"/>
      <c r="J3" s="1"/>
      <c r="K3" s="1"/>
    </row>
    <row r="4" spans="2:11" ht="18.75" customHeight="1">
      <c r="B4" t="s">
        <v>0</v>
      </c>
      <c r="I4" s="2"/>
      <c r="J4" s="2"/>
      <c r="K4" s="2"/>
    </row>
    <row r="5" spans="2:11" ht="18.75" customHeight="1">
      <c r="B5" t="s">
        <v>1</v>
      </c>
      <c r="I5" s="2"/>
      <c r="J5" s="2"/>
      <c r="K5" s="2"/>
    </row>
    <row r="6" spans="2:11" ht="18.75" customHeight="1">
      <c r="I6" s="2"/>
      <c r="J6" s="2"/>
      <c r="K6" s="2"/>
    </row>
    <row r="7" spans="2:11" ht="18.75" customHeight="1">
      <c r="B7" t="s">
        <v>2</v>
      </c>
      <c r="C7" t="s">
        <v>3</v>
      </c>
      <c r="I7" s="3"/>
      <c r="J7" s="3"/>
      <c r="K7" s="3"/>
    </row>
    <row r="8" spans="2:11" ht="18.75" customHeight="1">
      <c r="B8" t="s">
        <v>4</v>
      </c>
      <c r="E8" t="s">
        <v>5</v>
      </c>
      <c r="I8" s="4">
        <f>SUMIF('[1]Treasurer of HKRCSS 2012'!$C$5:$C$237,'2012'!B8,'[1]Treasurer of HKRCSS 2012'!$D$5:$D$237)-SUMIF('[1]Treasurer of HKRCSS 2012'!$C$5:$C$237,'2012'!B8,'[1]Treasurer of HKRCSS 2012'!$E$5:$E$237)-I9</f>
        <v>8025</v>
      </c>
      <c r="J8" s="4"/>
      <c r="K8" s="3"/>
    </row>
    <row r="9" spans="2:11" ht="18.75" customHeight="1">
      <c r="B9" t="s">
        <v>6</v>
      </c>
      <c r="E9" t="s">
        <v>7</v>
      </c>
      <c r="I9" s="4">
        <f>+'[1]Membership Renewal List'!AD236+'[1]Membership Renewal List'!AK236</f>
        <v>11770</v>
      </c>
      <c r="J9" s="4"/>
      <c r="K9" s="3"/>
    </row>
    <row r="10" spans="2:11" ht="18.75" customHeight="1">
      <c r="B10" t="s">
        <v>8</v>
      </c>
      <c r="E10" t="s">
        <v>9</v>
      </c>
      <c r="I10" s="4">
        <f>SUMIF('[1]Treasurer of HKRCSS 2012'!$C$5:$C$237,'2012'!B10,'[1]Treasurer of HKRCSS 2012'!$D$5:$D$237)-SUMIF('[1]Treasurer of HKRCSS 2012'!$C$5:$C$237,'2012'!B10,'[1]Treasurer of HKRCSS 2012'!$E$5:$E$237)</f>
        <v>9500</v>
      </c>
      <c r="J10" s="4"/>
      <c r="K10" s="3"/>
    </row>
    <row r="11" spans="2:11" ht="18.75" customHeight="1">
      <c r="B11" t="s">
        <v>10</v>
      </c>
      <c r="E11" t="s">
        <v>11</v>
      </c>
      <c r="I11" s="4">
        <f>SUMIF('[1]Treasurer of HKRCSS 2012'!$C$5:$C$237,'2012'!B11,'[1]Treasurer of HKRCSS 2012'!$D$5:$D$237)-SUMIF('[1]Treasurer of HKRCSS 2012'!$C$5:$C$237,'2012'!B11,'[1]Treasurer of HKRCSS 2012'!$E$5:$E$237)</f>
        <v>7900</v>
      </c>
      <c r="J11" s="4"/>
      <c r="K11" s="3"/>
    </row>
    <row r="12" spans="2:11" ht="18.75" customHeight="1">
      <c r="B12" t="s">
        <v>12</v>
      </c>
      <c r="E12" t="s">
        <v>13</v>
      </c>
      <c r="I12" s="4">
        <f>SUMIF('[1]Treasurer of HKRCSS 2012'!$C$5:$C$237,'2012'!B12,'[1]Treasurer of HKRCSS 2012'!$D$5:$D$237)-SUMIF('[1]Treasurer of HKRCSS 2012'!$C$5:$C$237,'2012'!B12,'[1]Treasurer of HKRCSS 2012'!$E$5:$E$237)</f>
        <v>140</v>
      </c>
      <c r="J12" s="4"/>
      <c r="K12" s="3"/>
    </row>
    <row r="13" spans="2:11" ht="18.75" customHeight="1">
      <c r="B13" t="s">
        <v>14</v>
      </c>
      <c r="E13" t="s">
        <v>15</v>
      </c>
      <c r="I13" s="4">
        <f>SUMIF('[1]Treasurer of HKRCSS 2012'!$C$5:$C$237,'2012'!B13,'[1]Treasurer of HKRCSS 2012'!$D$5:$D$237)-SUMIF('[1]Treasurer of HKRCSS 2012'!$C$5:$C$237,'2012'!B13,'[1]Treasurer of HKRCSS 2012'!$E$5:$E$237)</f>
        <v>300</v>
      </c>
      <c r="J13" s="4"/>
      <c r="K13" s="3"/>
    </row>
    <row r="14" spans="2:11" ht="18.75" customHeight="1">
      <c r="B14" t="s">
        <v>16</v>
      </c>
      <c r="E14" t="s">
        <v>17</v>
      </c>
      <c r="I14" s="4">
        <f>SUMIF('[1]Treasurer of HKRCSS 2012'!$C$5:$C$237,'2012'!B14,'[1]Treasurer of HKRCSS 2012'!$D$5:$D$237)-SUMIF('[1]Treasurer of HKRCSS 2012'!$C$5:$C$237,'2012'!B14,'[1]Treasurer of HKRCSS 2012'!$E$5:$E$237)</f>
        <v>140</v>
      </c>
      <c r="J14" s="4"/>
      <c r="K14" s="3"/>
    </row>
    <row r="15" spans="2:11" ht="18.75" customHeight="1">
      <c r="B15" t="s">
        <v>18</v>
      </c>
      <c r="E15" t="s">
        <v>19</v>
      </c>
      <c r="I15" s="4">
        <f>SUMIF('[1]Treasurer of HKRCSS 2012'!$C$5:$C$237,'2012'!B15,'[1]Treasurer of HKRCSS 2012'!$D$5:$D$237)-SUMIF('[1]Treasurer of HKRCSS 2012'!$C$5:$C$237,'2012'!B15,'[1]Treasurer of HKRCSS 2012'!$E$5:$E$237)</f>
        <v>250</v>
      </c>
      <c r="J15" s="4"/>
      <c r="K15" s="3"/>
    </row>
    <row r="16" spans="2:11" ht="18.75" customHeight="1">
      <c r="I16" s="4"/>
      <c r="J16" s="4"/>
      <c r="K16" s="3"/>
    </row>
    <row r="17" spans="2:11" ht="18.75" customHeight="1">
      <c r="I17" s="4"/>
      <c r="J17" s="4"/>
      <c r="K17" s="3"/>
    </row>
    <row r="18" spans="2:11" ht="18.75" customHeight="1">
      <c r="I18" s="4"/>
      <c r="J18" s="4"/>
      <c r="K18" s="3"/>
    </row>
    <row r="19" spans="2:11" ht="18.75" customHeight="1">
      <c r="F19" t="s">
        <v>20</v>
      </c>
      <c r="I19" s="4"/>
      <c r="J19" s="4">
        <f>SUM(I8:I15)</f>
        <v>38025</v>
      </c>
      <c r="K19" s="3"/>
    </row>
    <row r="20" spans="2:11" ht="18.75" customHeight="1">
      <c r="I20" s="4"/>
      <c r="J20" s="4"/>
      <c r="K20" s="3"/>
    </row>
    <row r="21" spans="2:11" ht="18.75" customHeight="1">
      <c r="B21" t="s">
        <v>21</v>
      </c>
      <c r="I21" s="4"/>
      <c r="J21" s="4"/>
      <c r="K21" s="3"/>
    </row>
    <row r="22" spans="2:11" ht="18.75" customHeight="1">
      <c r="B22" t="s">
        <v>22</v>
      </c>
      <c r="E22" t="s">
        <v>23</v>
      </c>
      <c r="I22" s="4">
        <f>SUMIF('[1]Treasurer of HKRCSS 2012'!$C$5:$C$237,'2012'!B22,'[1]Treasurer of HKRCSS 2012'!$D$5:$D$237)-SUMIF('[1]Treasurer of HKRCSS 2012'!$C$5:$C$237,'2012'!B22,'[1]Treasurer of HKRCSS 2012'!$E$5:$E$237)</f>
        <v>-11160.230000000001</v>
      </c>
      <c r="J22" s="5"/>
      <c r="K22" s="3"/>
    </row>
    <row r="23" spans="2:11" ht="18.75" customHeight="1">
      <c r="B23" s="6" t="s">
        <v>24</v>
      </c>
      <c r="E23" t="s">
        <v>25</v>
      </c>
      <c r="I23" s="4">
        <f>SUMIF('[1]Treasurer of HKRCSS 2012'!$C$5:$C$237,'2012'!B23,'[1]Treasurer of HKRCSS 2012'!$D$5:$D$237)-SUMIF('[1]Treasurer of HKRCSS 2012'!$C$5:$C$237,'2012'!B23,'[1]Treasurer of HKRCSS 2012'!$E$5:$E$237)</f>
        <v>-12000</v>
      </c>
      <c r="J23" s="5"/>
      <c r="K23" s="3"/>
    </row>
    <row r="24" spans="2:11" ht="18.75" customHeight="1">
      <c r="B24" t="s">
        <v>26</v>
      </c>
      <c r="E24" t="s">
        <v>27</v>
      </c>
      <c r="I24" s="4">
        <f>SUMIF('[1]Treasurer of HKRCSS 2012'!$C$5:$C$237,'2012'!B24,'[1]Treasurer of HKRCSS 2012'!$D$5:$D$237)-SUMIF('[1]Treasurer of HKRCSS 2012'!$C$5:$C$237,'2012'!B24,'[1]Treasurer of HKRCSS 2012'!$E$5:$E$237)</f>
        <v>-3000</v>
      </c>
      <c r="J24" s="5"/>
      <c r="K24" s="3"/>
    </row>
    <row r="25" spans="2:11" ht="18.75" customHeight="1">
      <c r="B25" t="s">
        <v>28</v>
      </c>
      <c r="E25" t="s">
        <v>29</v>
      </c>
      <c r="I25" s="4">
        <f>SUMIF('[1]Treasurer of HKRCSS 2012'!$C$5:$C$237,'2012'!B25,'[1]Treasurer of HKRCSS 2012'!$D$5:$D$237)-SUMIF('[1]Treasurer of HKRCSS 2012'!$C$5:$C$237,'2012'!B25,'[1]Treasurer of HKRCSS 2012'!$E$5:$E$237)</f>
        <v>-1280</v>
      </c>
      <c r="J25" s="5"/>
      <c r="K25" s="3"/>
    </row>
    <row r="26" spans="2:11" ht="18.75" customHeight="1">
      <c r="B26" t="s">
        <v>30</v>
      </c>
      <c r="E26" t="s">
        <v>31</v>
      </c>
      <c r="I26" s="4">
        <f>SUMIF('[1]Treasurer of HKRCSS 2012'!$C$5:$C$237,'2012'!B26,'[1]Treasurer of HKRCSS 2012'!$D$5:$D$237)-SUMIF('[1]Treasurer of HKRCSS 2012'!$C$5:$C$237,'2012'!B26,'[1]Treasurer of HKRCSS 2012'!$E$5:$E$237)</f>
        <v>-300</v>
      </c>
      <c r="J26" s="5"/>
      <c r="K26" s="3"/>
    </row>
    <row r="27" spans="2:11" ht="18.75" customHeight="1">
      <c r="B27" t="s">
        <v>32</v>
      </c>
      <c r="E27" t="s">
        <v>33</v>
      </c>
      <c r="I27" s="4">
        <f>SUMIF('[1]Treasurer of HKRCSS 2012'!$C$5:$C$237,'2012'!B27,'[1]Treasurer of HKRCSS 2012'!$D$5:$D$237)-SUMIF('[1]Treasurer of HKRCSS 2012'!$C$5:$C$237,'2012'!B27,'[1]Treasurer of HKRCSS 2012'!$E$5:$E$237)</f>
        <v>-302.10000000000002</v>
      </c>
      <c r="J27" s="5"/>
      <c r="K27" s="3"/>
    </row>
    <row r="28" spans="2:11" ht="18.75" customHeight="1">
      <c r="B28" t="s">
        <v>34</v>
      </c>
      <c r="E28" t="s">
        <v>35</v>
      </c>
      <c r="I28" s="4">
        <f>SUMIF('[1]Treasurer of HKRCSS 2012'!$C$5:$C$237,'2012'!B28,'[1]Treasurer of HKRCSS 2012'!$D$5:$D$237)-SUMIF('[1]Treasurer of HKRCSS 2012'!$C$5:$C$237,'2012'!B28,'[1]Treasurer of HKRCSS 2012'!$E$5:$E$237)</f>
        <v>-160.9</v>
      </c>
      <c r="J28" s="5"/>
      <c r="K28" s="3"/>
    </row>
    <row r="29" spans="2:11" ht="18.75" customHeight="1">
      <c r="B29" t="s">
        <v>36</v>
      </c>
      <c r="E29" t="s">
        <v>37</v>
      </c>
      <c r="I29" s="4">
        <f>SUMIF('[1]Treasurer of HKRCSS 2012'!$C$5:$C$237,'2012'!B29,'[1]Treasurer of HKRCSS 2012'!$D$5:$D$237)-SUMIF('[1]Treasurer of HKRCSS 2012'!$C$5:$C$237,'2012'!B29,'[1]Treasurer of HKRCSS 2012'!$E$5:$E$237)</f>
        <v>-1050</v>
      </c>
      <c r="J29" s="5"/>
      <c r="K29" s="1"/>
    </row>
    <row r="30" spans="2:11" ht="18.75" customHeight="1">
      <c r="B30" t="s">
        <v>38</v>
      </c>
      <c r="E30" t="s">
        <v>39</v>
      </c>
      <c r="I30" s="4">
        <f>SUMIF('[1]Treasurer of HKRCSS 2012'!$C$5:$C$237,'2012'!B30,'[1]Treasurer of HKRCSS 2012'!$D$5:$D$237)-SUMIF('[1]Treasurer of HKRCSS 2012'!$C$5:$C$237,'2012'!B30,'[1]Treasurer of HKRCSS 2012'!$E$5:$E$237)</f>
        <v>-560</v>
      </c>
      <c r="J30" s="5"/>
      <c r="K30" s="1"/>
    </row>
    <row r="31" spans="2:11" ht="18.75" customHeight="1">
      <c r="B31" t="s">
        <v>40</v>
      </c>
      <c r="E31" t="s">
        <v>41</v>
      </c>
      <c r="I31" s="4">
        <f>SUMIF('[1]Treasurer of HKRCSS 2012'!$C$5:$C$237,'2012'!B31,'[1]Treasurer of HKRCSS 2012'!$D$5:$D$237)-SUMIF('[1]Treasurer of HKRCSS 2012'!$C$5:$C$237,'2012'!B31,'[1]Treasurer of HKRCSS 2012'!$E$5:$E$237)</f>
        <v>-2829.67</v>
      </c>
      <c r="J31" s="5"/>
      <c r="K31" s="1"/>
    </row>
    <row r="32" spans="2:11" ht="18.75" customHeight="1">
      <c r="I32" s="5"/>
      <c r="J32" s="5"/>
      <c r="K32" s="1"/>
    </row>
    <row r="33" spans="2:11" ht="18.75" customHeight="1">
      <c r="F33" t="s">
        <v>42</v>
      </c>
      <c r="I33" s="5"/>
      <c r="J33" s="5">
        <f>SUM(I22:I31)</f>
        <v>-32642.9</v>
      </c>
      <c r="K33" s="1"/>
    </row>
    <row r="34" spans="2:11" ht="18.75" customHeight="1">
      <c r="B34" t="s">
        <v>43</v>
      </c>
      <c r="E34" t="s">
        <v>44</v>
      </c>
      <c r="I34" s="7"/>
      <c r="J34" s="7">
        <f>+J19+J33</f>
        <v>5382.0999999999985</v>
      </c>
      <c r="K34" s="1"/>
    </row>
    <row r="35" spans="2:11" ht="18.75" customHeight="1">
      <c r="I35" s="7"/>
      <c r="J35" s="7"/>
      <c r="K35" s="1"/>
    </row>
    <row r="36" spans="2:11" ht="18.75" customHeight="1">
      <c r="B36" t="s">
        <v>45</v>
      </c>
      <c r="E36" t="s">
        <v>47</v>
      </c>
      <c r="I36" s="7"/>
      <c r="J36" s="7">
        <f>+'[1]2011'!J43</f>
        <v>30707.019999999993</v>
      </c>
      <c r="K36" s="1"/>
    </row>
    <row r="37" spans="2:11" ht="18.75" customHeight="1">
      <c r="B37" t="s">
        <v>46</v>
      </c>
      <c r="E37" t="s">
        <v>48</v>
      </c>
      <c r="I37" s="8"/>
      <c r="J37" s="7">
        <f>+J36+J34</f>
        <v>36089.119999999995</v>
      </c>
    </row>
    <row r="38" spans="2:11" ht="18.75" customHeight="1">
      <c r="I38" s="9"/>
      <c r="J38" s="10"/>
    </row>
    <row r="39" spans="2:11" ht="18.75" customHeight="1">
      <c r="I39" s="9"/>
      <c r="J39" s="11"/>
    </row>
  </sheetData>
  <dataValidations count="1">
    <dataValidation type="list" allowBlank="1" showInputMessage="1" showErrorMessage="1" sqref="B28">
      <formula1>_COA2012</formula1>
    </dataValidation>
  </dataValidations>
  <printOptions horizontalCentered="1" verticalCentered="1"/>
  <pageMargins left="0" right="0" top="0" bottom="0" header="0.51181102362204722" footer="0.51181102362204722"/>
  <pageSetup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2012</vt:lpstr>
      <vt:lpstr>'2012'!_COA1</vt:lpstr>
      <vt:lpstr>_COA2012</vt:lpstr>
      <vt:lpstr>'2012'!COA</vt:lpstr>
      <vt:lpstr>'2012'!Print_Area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 Tsang</dc:creator>
  <cp:lastModifiedBy>Clement Tsang</cp:lastModifiedBy>
  <dcterms:created xsi:type="dcterms:W3CDTF">2013-01-19T02:39:53Z</dcterms:created>
  <dcterms:modified xsi:type="dcterms:W3CDTF">2013-01-19T02:58:00Z</dcterms:modified>
</cp:coreProperties>
</file>